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nexe1 BIO2" sheetId="1" state="visible" r:id="rId2"/>
  </sheets>
  <definedNames>
    <definedName function="false" hidden="false" localSheetId="0" name="_xlnm.Print_Area" vbProcedure="false">'annexe1 BIO2'!$A$1:$E$54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<sst xmlns="http://schemas.openxmlformats.org/spreadsheetml/2006/main" count="88" uniqueCount="77">
  <si>
    <t xml:space="preserve">Aide Filière Biologique 2024 -Décision FranceAgriMer INTV-GECRI-2024-14</t>
  </si>
  <si>
    <t xml:space="preserve">Annexe 1: ATTESTATION COMPTABLE
A completer et signer  par le comptable (expert-comptable, Association de Gestion et de Comptabilité ou Commissaire aux comptes)</t>
  </si>
  <si>
    <t xml:space="preserve">renseigner les champs en jaune</t>
  </si>
  <si>
    <t xml:space="preserve">Raison sociale du demandeur :</t>
  </si>
  <si>
    <t xml:space="preserve">SIRET :</t>
  </si>
  <si>
    <t xml:space="preserve">Le demandeur a-t-il un activité viticole sous le meme SIREN?</t>
  </si>
  <si>
    <t xml:space="preserve">A renseigner</t>
  </si>
  <si>
    <t xml:space="preserve">les exploitations ayant une activité viticoles dans les départements suivants sont inéligibles: 04,05,06,07,09, 11,12,13,24,26,30,31,32,33,34,40,46,47,48,64,65,66,69,81,82,83,84</t>
  </si>
  <si>
    <t xml:space="preserve">Autres aides demandées ou percues dans le cadre du régime Ukraine</t>
  </si>
  <si>
    <t xml:space="preserve">Encadrement temporaire de crise pour les mesures d’aide d’État visant à soutenir l’économie à la suite de l’agression de la Russie contre l’Ukraine. (les aides de minimis ne sont pas concernée, les aides BIO 2023 sont à déclarer  ici )</t>
  </si>
  <si>
    <t xml:space="preserve">si oui, déclarer le montant total en € </t>
  </si>
  <si>
    <t xml:space="preserve">indiquer ici le nom des aides le cas échéant</t>
  </si>
  <si>
    <t xml:space="preserve">micro BA - sans comptabilité </t>
  </si>
  <si>
    <t xml:space="preserve">si oui, il est possible  l'EBE par la marge brute de l’exploitation à laquelle sont ajoutées les subventions et aides perçues</t>
  </si>
  <si>
    <t xml:space="preserve">Récent installé (RI)</t>
  </si>
  <si>
    <t xml:space="preserve">Date installation (jj/mm/aaaa)</t>
  </si>
  <si>
    <t xml:space="preserve">A renseigner (saisir ici)</t>
  </si>
  <si>
    <t xml:space="preserve">l'installation doit être au plus tard le  01/06/2023, sinon inéligible</t>
  </si>
  <si>
    <t xml:space="preserve">Changement de période de référence suite à évolution</t>
  </si>
  <si>
    <t xml:space="preserve">NON</t>
  </si>
  <si>
    <r>
      <rPr>
        <sz val="9"/>
        <rFont val="Calibri"/>
        <family val="2"/>
        <charset val="1"/>
      </rPr>
      <t xml:space="preserve">voir FAQ, concerne uniquement les agrandissements,réduction/ changement de production/activité avec </t>
    </r>
    <r>
      <rPr>
        <b val="true"/>
        <sz val="9"/>
        <rFont val="Calibri"/>
        <family val="2"/>
        <charset val="1"/>
      </rPr>
      <t xml:space="preserve">au moins un exercice de reference complet </t>
    </r>
  </si>
  <si>
    <t xml:space="preserve">si oui préciser le type d'évolution </t>
  </si>
  <si>
    <t xml:space="preserve">type de référence utilisé (liste déroulante de choix)</t>
  </si>
  <si>
    <t xml:space="preserve">Dates des exercices de référence utilisé</t>
  </si>
  <si>
    <t xml:space="preserve">OBLIGATOIREMENT A RENSEIGNER CI-DESSOUS</t>
  </si>
  <si>
    <t xml:space="preserve">exercice(s) comptable(s)  clos entre le 1er juin 2018 et le 31 mai 2020. </t>
  </si>
  <si>
    <t xml:space="preserve"> REF 1 début (jj/mm/aaaa)  -fin  (jj/mm/aaaa)::</t>
  </si>
  <si>
    <t xml:space="preserve">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</si>
  <si>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REF 2 début (jj/mm/aaaa)  -fin  (jj/mm/aaaa)::</t>
  </si>
  <si>
    <t xml:space="preserve">commentaires:</t>
  </si>
  <si>
    <t xml:space="preserve">Dates de l'exercice comptable indemnisé</t>
  </si>
  <si>
    <t xml:space="preserve">l'exercice comptable doit etre clos entre le 01/06/2023 et le 31/05/2024. Dans le cas où la clotûre intervient en début d’année 2024 et plus tard le 31 mai 2024, des valeurs prévisionnelles pourront  être établies pour les demandeurs concernés . Voir FAQ</t>
  </si>
  <si>
    <t xml:space="preserve">l'exercice est il complet ?</t>
  </si>
  <si>
    <t xml:space="preserve">NB:cas des installés depuis moins de 12 mois, n’ayant pas un exercice indemnisé complet : Pour la détermination des valeurs comptables de l’exercice indemnisé, il convient de prendre les valeurs réalisées sur la période allant de l’installation à la date d’établissement de l’attestation, extrapolées sur 12 mois. à expliquer ci dessous</t>
  </si>
  <si>
    <t xml:space="preserve">début: (jj/mm/aaaa):</t>
  </si>
  <si>
    <t xml:space="preserve">fin : (jj/mm/aaaa):</t>
  </si>
  <si>
    <r>
      <rPr>
        <b val="true"/>
        <sz val="11"/>
        <color rgb="FF000000"/>
        <rFont val="Calibri"/>
        <family val="2"/>
        <charset val="1"/>
      </rPr>
      <t xml:space="preserve">Si des valeur prévisionnelles sont utilisées du fait d'une cloture tardive récente ou non faite ou si installation depuis moins de 12 mois: 
</t>
    </r>
    <r>
      <rPr>
        <sz val="11"/>
        <color rgb="FF000000"/>
        <rFont val="Calibri"/>
        <family val="2"/>
        <charset val="1"/>
      </rPr>
      <t xml:space="preserve">préciser les  élements utilisés pour le calcul du prévisionnel.</t>
    </r>
  </si>
  <si>
    <r>
      <rPr>
        <b val="true"/>
        <sz val="11"/>
        <rFont val="Calibri"/>
        <family val="2"/>
        <charset val="1"/>
      </rPr>
      <t xml:space="preserve">la méthode est unique: </t>
    </r>
    <r>
      <rPr>
        <sz val="11"/>
        <rFont val="Calibri"/>
        <family val="2"/>
        <charset val="1"/>
      </rPr>
      <t xml:space="preserve">les valeurs réelles établies définitivement lors de la réalisation de cette attestation sont extrapolées sur 12 mois.</t>
    </r>
  </si>
  <si>
    <t xml:space="preserve">preciser ici les valeurs réelles et le calcul appliqué </t>
  </si>
  <si>
    <r>
      <rPr>
        <b val="true"/>
        <sz val="16"/>
        <color rgb="FF000000"/>
        <rFont val="Calibri"/>
        <family val="2"/>
        <charset val="1"/>
      </rPr>
      <t xml:space="preserve">DONNEES COMPTABLES</t>
    </r>
    <r>
      <rPr>
        <b val="true"/>
        <sz val="16"/>
        <color rgb="FF0070C0"/>
        <rFont val="Calibri"/>
        <family val="2"/>
        <charset val="1"/>
      </rPr>
      <t xml:space="preserve">*</t>
    </r>
  </si>
  <si>
    <t xml:space="preserve">en cas de récent installé (RI) avec une seule référence 2, ne rien saisir dans cette colonne</t>
  </si>
  <si>
    <r>
      <rPr>
        <b val="true"/>
        <sz val="9"/>
        <color rgb="FF000000"/>
        <rFont val="Arial"/>
        <family val="2"/>
        <charset val="1"/>
      </rPr>
      <t xml:space="preserve">valeurs à renseigner en euros </t>
    </r>
    <r>
      <rPr>
        <b val="true"/>
        <sz val="12"/>
        <color rgb="FF000000"/>
        <rFont val="Arial"/>
        <family val="2"/>
        <charset val="1"/>
      </rPr>
      <t xml:space="preserve">(€)
VALEURS ENTIERES</t>
    </r>
  </si>
  <si>
    <t xml:space="preserve">référence 1:exercice comptable cloturé
entre 01/06/2018 et 31/05/2019
ou cas particulier RI</t>
  </si>
  <si>
    <t xml:space="preserve">référence 2: exercice comptable cloturé
 entre 01/06/2019 et 31/05/2020
ou cas particulier RI </t>
  </si>
  <si>
    <t xml:space="preserve">Référence calculée</t>
  </si>
  <si>
    <r>
      <rPr>
        <b val="true"/>
        <u val="single"/>
        <sz val="10"/>
        <color rgb="FF00000A"/>
        <rFont val="Calibri"/>
        <family val="2"/>
        <charset val="1"/>
      </rPr>
      <t xml:space="preserve">Exercice indemnisé
</t>
    </r>
    <r>
      <rPr>
        <b val="true"/>
        <sz val="10"/>
        <color rgb="FF00000A"/>
        <rFont val="Calibri"/>
        <family val="2"/>
        <charset val="1"/>
      </rPr>
      <t xml:space="preserve">exercice comptable cloturé 
entre 01/06/2023 et 31/05/2024
ou cas particulier RI </t>
    </r>
  </si>
  <si>
    <r>
      <rPr>
        <sz val="10"/>
        <color rgb="FF00000A"/>
        <rFont val="Calibri"/>
        <family val="2"/>
        <charset val="1"/>
      </rPr>
      <t xml:space="preserve">EBE TOTAL éligible
</t>
    </r>
    <r>
      <rPr>
        <sz val="8"/>
        <color rgb="FF00000A"/>
        <rFont val="Calibri"/>
        <family val="2"/>
        <charset val="1"/>
      </rPr>
      <t xml:space="preserve">( si micro BA sans comptabilité: indiquez la marge brute augmentée des subventions)</t>
    </r>
  </si>
  <si>
    <t xml:space="preserve">CA Total eligible 
(facultatif si pertes EBE &lt;=20%)</t>
  </si>
  <si>
    <r>
      <rPr>
        <sz val="10"/>
        <color rgb="FF00000A"/>
        <rFont val="Calibri"/>
        <family val="2"/>
        <charset val="1"/>
      </rPr>
      <t xml:space="preserve">CA Agriculture Biologique de la période indemnisée </t>
    </r>
    <r>
      <rPr>
        <b val="true"/>
        <sz val="10"/>
        <color rgb="FF00000A"/>
        <rFont val="Calibri"/>
        <family val="2"/>
        <charset val="1"/>
      </rPr>
      <t xml:space="preserve">si le certificat indique des productions non bio sur l'exploitation </t>
    </r>
    <r>
      <rPr>
        <b val="true"/>
        <sz val="10"/>
        <color rgb="FFFF0000"/>
        <rFont val="Calibri"/>
        <family val="2"/>
        <charset val="1"/>
      </rPr>
      <t xml:space="preserve">(non spécialisée à 100% en Agriculture biologique</t>
    </r>
    <r>
      <rPr>
        <b val="true"/>
        <sz val="10"/>
        <color rgb="FF00000A"/>
        <rFont val="Calibri"/>
        <family val="2"/>
        <charset val="1"/>
      </rPr>
      <t xml:space="preserve"> sur le certificat):</t>
    </r>
  </si>
  <si>
    <t xml:space="preserve">* les activités relevant de la pêche et de l’aquaculture et les  activités annexes qui ne relèvent pas de l’activité agricole du type hébergement, activités touristiques ou éducatives, stockage, etc. sont inéligibles</t>
  </si>
  <si>
    <t xml:space="preserve">CONTRÔLE ELIGIBILITÉ</t>
  </si>
  <si>
    <t xml:space="preserve">AUTOMATIQUE</t>
  </si>
  <si>
    <t xml:space="preserve">Respect critères</t>
  </si>
  <si>
    <t xml:space="preserve">Eligibilité</t>
  </si>
  <si>
    <t xml:space="preserve">date installation si RI</t>
  </si>
  <si>
    <r>
      <rPr>
        <sz val="9"/>
        <color rgb="FF00000A"/>
        <rFont val="Arial"/>
        <family val="2"/>
        <charset val="1"/>
      </rPr>
      <t xml:space="preserve">Doit êtr</t>
    </r>
    <r>
      <rPr>
        <sz val="9"/>
        <color rgb="FF000000"/>
        <rFont val="Arial"/>
        <family val="2"/>
        <charset val="1"/>
      </rPr>
      <t xml:space="preserve">e au plus tard le</t>
    </r>
    <r>
      <rPr>
        <sz val="9"/>
        <color rgb="FF00000A"/>
        <rFont val="Arial"/>
        <family val="2"/>
        <charset val="1"/>
      </rPr>
      <t xml:space="preserve"> 01/06/2023, sinon INELIGIBLE</t>
    </r>
  </si>
  <si>
    <t xml:space="preserve">Taux de spécialisation </t>
  </si>
  <si>
    <t xml:space="preserve">Doit être strictement supérieur à 85%</t>
  </si>
  <si>
    <t xml:space="preserve">Taux de perte EBE</t>
  </si>
  <si>
    <t xml:space="preserve">Doit être &gt;=20% par rapport à la référence</t>
  </si>
  <si>
    <t xml:space="preserve">Taux de perte CA</t>
  </si>
  <si>
    <t xml:space="preserve"> PERTE D’EBE éligible</t>
  </si>
  <si>
    <t xml:space="preserve">EBE référence-EBE exercice indemnisé</t>
  </si>
  <si>
    <t xml:space="preserve">Aide calculée</t>
  </si>
  <si>
    <t xml:space="preserve"> 50%*perte EBE
doit etre supérieure au seuil de 1000euros</t>
  </si>
  <si>
    <r>
      <rPr>
        <b val="true"/>
        <sz val="10"/>
        <color rgb="FF00000A"/>
        <rFont val="Calibri"/>
        <family val="2"/>
        <charset val="1"/>
      </rPr>
      <t xml:space="preserve">Aide maximum plafonnée cadre temporaire Ukraine </t>
    </r>
    <r>
      <rPr>
        <b val="true"/>
        <u val="single"/>
        <sz val="10"/>
        <color rgb="FF00000A"/>
        <rFont val="Calibri"/>
        <family val="2"/>
        <charset val="1"/>
      </rPr>
      <t xml:space="preserve">si activité agricole primaire</t>
    </r>
  </si>
  <si>
    <t xml:space="preserve">Aide finale plafonnée</t>
  </si>
  <si>
    <t xml:space="preserve">plafonds: 30 000€ ou 40 000€ pour les JA/RI</t>
  </si>
  <si>
    <t xml:space="preserve">Attestation du comptable:</t>
  </si>
  <si>
    <t xml:space="preserve">Nom de la structure professionnelle d’exercice (ou du centre comptable) :</t>
  </si>
  <si>
    <t xml:space="preserve">Date :</t>
  </si>
  <si>
    <t xml:space="preserve">Nom  du signataire :</t>
  </si>
  <si>
    <t xml:space="preserve">j'atteste les éléments renseignés ci-dessus</t>
  </si>
  <si>
    <t xml:space="preserve">Cachet et signature :</t>
  </si>
  <si>
    <t xml:space="preserve">la signature électronique est recevable</t>
  </si>
  <si>
    <t xml:space="preserve">IL APPARTIENT AU DEMANDEUR DE L’AIDE DE VERIFIER LA BONNE COMPLETUDE DE CE DOCUMENT AVANT DEPOT DE LA DEMANDE DANS LE TELESERVICE</t>
  </si>
  <si>
    <t xml:space="preserve">document à télécharger dans le téléservice en PDF signé et en version tableur (excel/ODS)</t>
  </si>
</sst>
</file>

<file path=xl/styles.xml><?xml version="1.0" encoding="utf-8"?>
<styleSheet xmlns="http://schemas.openxmlformats.org/spreadsheetml/2006/main">
  <numFmts count="10">
    <numFmt numFmtId="164" formatCode="General"/>
    <numFmt numFmtId="165" formatCode="00000000000000"/>
    <numFmt numFmtId="166" formatCode="_-* #,##0.00&quot; €&quot;_-;\-* #,##0.00&quot; €&quot;_-;_-* \-??&quot; €&quot;_-;_-@_-"/>
    <numFmt numFmtId="167" formatCode="[$-40C]DD/MM/YYYY"/>
    <numFmt numFmtId="168" formatCode="_-* #,##0&quot; €&quot;_-;\-* #,##0&quot; €&quot;_-;_-* \-??&quot; €&quot;_-;_-@_-"/>
    <numFmt numFmtId="169" formatCode="0\ %"/>
    <numFmt numFmtId="170" formatCode="0.00\ %"/>
    <numFmt numFmtId="171" formatCode="General"/>
    <numFmt numFmtId="172" formatCode="0.000%"/>
    <numFmt numFmtId="173" formatCode="#,##0.00&quot; €&quot;"/>
  </numFmts>
  <fonts count="39">
    <font>
      <sz val="11"/>
      <color rgb="FF000000"/>
      <name val="Calibri"/>
      <family val="2"/>
      <charset val="1"/>
    </font>
    <font>
      <sz val="10"/>
      <name val="Arial"/>
      <family val="0"/>
    </font>
    <font>
      <sz val="10"/>
      <name val="Arial"/>
      <family val="0"/>
    </font>
    <font>
      <sz val="10"/>
      <name val="Arial"/>
      <family val="0"/>
    </font>
    <font>
      <b val="true"/>
      <sz val="14"/>
      <name val="Calibri"/>
      <family val="2"/>
      <charset val="1"/>
    </font>
    <font>
      <b val="true"/>
      <sz val="12"/>
      <color rgb="FF00B050"/>
      <name val="Calibri"/>
      <family val="2"/>
      <charset val="1"/>
    </font>
    <font>
      <b val="true"/>
      <sz val="11"/>
      <color rgb="FF000000"/>
      <name val="Calibri"/>
      <family val="2"/>
      <charset val="1"/>
    </font>
    <font>
      <sz val="11"/>
      <color rgb="FF00B050"/>
      <name val="Calibri"/>
      <family val="2"/>
      <charset val="1"/>
    </font>
    <font>
      <sz val="9"/>
      <color rgb="FF000000"/>
      <name val="Calibri"/>
      <family val="2"/>
      <charset val="1"/>
    </font>
    <font>
      <b val="true"/>
      <sz val="11"/>
      <color rgb="FF0070C0"/>
      <name val="Calibri"/>
      <family val="2"/>
      <charset val="1"/>
    </font>
    <font>
      <sz val="9"/>
      <color rgb="FF0070C0"/>
      <name val="Calibri"/>
      <family val="2"/>
      <charset val="1"/>
    </font>
    <font>
      <b val="true"/>
      <sz val="11"/>
      <color rgb="FF843C0B"/>
      <name val="Calibri"/>
      <family val="2"/>
      <charset val="1"/>
    </font>
    <font>
      <sz val="9"/>
      <name val="Calibri"/>
      <family val="2"/>
      <charset val="1"/>
    </font>
    <font>
      <b val="true"/>
      <sz val="10"/>
      <color rgb="FF000000"/>
      <name val="Calibri"/>
      <family val="2"/>
      <charset val="1"/>
    </font>
    <font>
      <b val="true"/>
      <sz val="9"/>
      <name val="Calibri"/>
      <family val="2"/>
      <charset val="1"/>
    </font>
    <font>
      <i val="true"/>
      <sz val="11"/>
      <color rgb="FF000000"/>
      <name val="Calibri"/>
      <family val="2"/>
      <charset val="1"/>
    </font>
    <font>
      <sz val="11"/>
      <color rgb="FFFFFFFF"/>
      <name val="Calibri"/>
      <family val="2"/>
      <charset val="1"/>
    </font>
    <font>
      <b val="true"/>
      <sz val="11"/>
      <name val="Calibri"/>
      <family val="2"/>
      <charset val="1"/>
    </font>
    <font>
      <sz val="11"/>
      <name val="Calibri"/>
      <family val="2"/>
      <charset val="1"/>
    </font>
    <font>
      <b val="true"/>
      <sz val="16"/>
      <color rgb="FF000000"/>
      <name val="Calibri"/>
      <family val="2"/>
      <charset val="1"/>
    </font>
    <font>
      <b val="true"/>
      <sz val="16"/>
      <color rgb="FF0070C0"/>
      <name val="Calibri"/>
      <family val="2"/>
      <charset val="1"/>
    </font>
    <font>
      <sz val="10"/>
      <color rgb="FFFF0000"/>
      <name val="Calibri"/>
      <family val="2"/>
      <charset val="1"/>
    </font>
    <font>
      <sz val="9"/>
      <color rgb="FF00B0F0"/>
      <name val="Calibri"/>
      <family val="2"/>
      <charset val="1"/>
    </font>
    <font>
      <b val="true"/>
      <sz val="9"/>
      <color rgb="FF000000"/>
      <name val="Arial"/>
      <family val="2"/>
      <charset val="1"/>
    </font>
    <font>
      <b val="true"/>
      <sz val="12"/>
      <color rgb="FF000000"/>
      <name val="Arial"/>
      <family val="2"/>
      <charset val="1"/>
    </font>
    <font>
      <sz val="10"/>
      <color rgb="FF00000A"/>
      <name val="Calibri"/>
      <family val="2"/>
      <charset val="1"/>
    </font>
    <font>
      <b val="true"/>
      <sz val="10"/>
      <color rgb="FF00000A"/>
      <name val="Calibri"/>
      <family val="2"/>
      <charset val="1"/>
    </font>
    <font>
      <b val="true"/>
      <u val="single"/>
      <sz val="10"/>
      <color rgb="FF00000A"/>
      <name val="Calibri"/>
      <family val="2"/>
      <charset val="1"/>
    </font>
    <font>
      <sz val="8"/>
      <color rgb="FF00000A"/>
      <name val="Calibri"/>
      <family val="2"/>
      <charset val="1"/>
    </font>
    <font>
      <b val="true"/>
      <sz val="10"/>
      <color rgb="FFFF0000"/>
      <name val="Calibri"/>
      <family val="2"/>
      <charset val="1"/>
    </font>
    <font>
      <sz val="11"/>
      <color rgb="FF0070C0"/>
      <name val="Calibri"/>
      <family val="2"/>
      <charset val="1"/>
    </font>
    <font>
      <sz val="11"/>
      <color rgb="FFFF0000"/>
      <name val="Calibri"/>
      <family val="2"/>
      <charset val="1"/>
    </font>
    <font>
      <sz val="9"/>
      <color rgb="FF00000A"/>
      <name val="Arial"/>
      <family val="2"/>
      <charset val="1"/>
    </font>
    <font>
      <sz val="9"/>
      <color rgb="FF000000"/>
      <name val="Arial"/>
      <family val="2"/>
      <charset val="1"/>
    </font>
    <font>
      <i val="true"/>
      <sz val="9"/>
      <color rgb="FFFF0000"/>
      <name val="Calibri"/>
      <family val="2"/>
      <charset val="1"/>
    </font>
    <font>
      <b val="true"/>
      <sz val="9"/>
      <color rgb="FF000000"/>
      <name val="Calibri"/>
      <family val="2"/>
      <charset val="1"/>
    </font>
    <font>
      <sz val="8"/>
      <color rgb="FF000000"/>
      <name val="Calibri"/>
      <family val="2"/>
      <charset val="1"/>
    </font>
    <font>
      <sz val="9"/>
      <color rgb="FFFF0000"/>
      <name val="Calibri"/>
      <family val="2"/>
      <charset val="1"/>
    </font>
    <font>
      <sz val="8"/>
      <color rgb="FF00B050"/>
      <name val="Calibri"/>
      <family val="2"/>
      <charset val="1"/>
    </font>
  </fonts>
  <fills count="12">
    <fill>
      <patternFill patternType="none"/>
    </fill>
    <fill>
      <patternFill patternType="gray125"/>
    </fill>
    <fill>
      <patternFill patternType="solid">
        <fgColor rgb="FFDAE3F3"/>
        <bgColor rgb="FFCCFFFF"/>
      </patternFill>
    </fill>
    <fill>
      <patternFill patternType="solid">
        <fgColor rgb="FFFFE699"/>
        <bgColor rgb="FFFFF2CC"/>
      </patternFill>
    </fill>
    <fill>
      <patternFill patternType="solid">
        <fgColor rgb="FF92D050"/>
        <bgColor rgb="FFA6A6A6"/>
      </patternFill>
    </fill>
    <fill>
      <patternFill patternType="solid">
        <fgColor rgb="FF808080"/>
        <bgColor rgb="FF666699"/>
      </patternFill>
    </fill>
    <fill>
      <patternFill patternType="solid">
        <fgColor rgb="FFFFFFFF"/>
        <bgColor rgb="FFFFF2CC"/>
      </patternFill>
    </fill>
    <fill>
      <patternFill patternType="solid">
        <fgColor rgb="FFA6A6A6"/>
        <bgColor rgb="FFBFBFBF"/>
      </patternFill>
    </fill>
    <fill>
      <patternFill patternType="solid">
        <fgColor rgb="FFBFBFBF"/>
        <bgColor rgb="FFA6A6A6"/>
      </patternFill>
    </fill>
    <fill>
      <patternFill patternType="solid">
        <fgColor rgb="FF548235"/>
        <bgColor rgb="FF808080"/>
      </patternFill>
    </fill>
    <fill>
      <patternFill patternType="solid">
        <fgColor rgb="FFFFC000"/>
        <bgColor rgb="FFFF9900"/>
      </patternFill>
    </fill>
    <fill>
      <patternFill patternType="solid">
        <fgColor rgb="FFFFF2CC"/>
        <bgColor rgb="FFFFE699"/>
      </patternFill>
    </fill>
  </fills>
  <borders count="32">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top style="thin"/>
      <bottom style="thin"/>
      <diagonal/>
    </border>
    <border diagonalUp="false" diagonalDown="false">
      <left style="medium"/>
      <right/>
      <top style="thin"/>
      <bottom/>
      <diagonal/>
    </border>
    <border diagonalUp="false" diagonalDown="false">
      <left/>
      <right style="medium"/>
      <top style="thin"/>
      <bottom style="thin"/>
      <diagonal/>
    </border>
    <border diagonalUp="false" diagonalDown="false">
      <left style="medium"/>
      <right/>
      <top style="hair"/>
      <bottom/>
      <diagonal/>
    </border>
    <border diagonalUp="false" diagonalDown="false">
      <left/>
      <right/>
      <top style="hair"/>
      <bottom/>
      <diagonal/>
    </border>
    <border diagonalUp="false" diagonalDown="false">
      <left/>
      <right style="hair"/>
      <top style="hair"/>
      <bottom/>
      <diagonal/>
    </border>
    <border diagonalUp="false" diagonalDown="false">
      <left/>
      <right style="hair"/>
      <top/>
      <bottom/>
      <diagonal/>
    </border>
    <border diagonalUp="false" diagonalDown="false">
      <left style="medium"/>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1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6" fillId="3"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0" fillId="4" borderId="5" xfId="0" applyFont="true" applyBorder="true" applyAlignment="true" applyProtection="false">
      <alignment horizontal="right"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0" fillId="0" borderId="7" xfId="0" applyFont="true" applyBorder="true" applyAlignment="true" applyProtection="false">
      <alignment horizontal="right" vertical="bottom" textRotation="0" wrapText="true" indent="0" shrinkToFit="false"/>
      <protection locked="true" hidden="false"/>
    </xf>
    <xf numFmtId="164" fontId="7" fillId="3" borderId="7" xfId="0" applyFont="true" applyBorder="true" applyAlignment="true" applyProtection="true">
      <alignment horizontal="center" vertical="center" textRotation="0" wrapText="false" indent="0" shrinkToFit="false"/>
      <protection locked="false" hidden="false"/>
    </xf>
    <xf numFmtId="164" fontId="8" fillId="0" borderId="7" xfId="0" applyFont="true" applyBorder="true" applyAlignment="true" applyProtection="true">
      <alignment horizontal="left" vertical="top" textRotation="0" wrapText="true" indent="0" shrinkToFit="false"/>
      <protection locked="false" hidden="false"/>
    </xf>
    <xf numFmtId="164" fontId="6" fillId="0" borderId="5" xfId="0" applyFont="true" applyBorder="true" applyAlignment="true" applyProtection="false">
      <alignment horizontal="right" vertical="center" textRotation="0" wrapText="true" indent="0" shrinkToFit="false"/>
      <protection locked="true" hidden="false"/>
    </xf>
    <xf numFmtId="164" fontId="8" fillId="0" borderId="6" xfId="0" applyFont="true" applyBorder="true" applyAlignment="true" applyProtection="true">
      <alignment horizontal="left" vertical="top" textRotation="0" wrapText="true" indent="0" shrinkToFit="false"/>
      <protection locked="false" hidden="false"/>
    </xf>
    <xf numFmtId="164" fontId="9" fillId="0" borderId="5" xfId="0" applyFont="true" applyBorder="true" applyAlignment="true" applyProtection="false">
      <alignment horizontal="right" vertical="center" textRotation="0" wrapText="false" indent="0" shrinkToFit="false"/>
      <protection locked="true" hidden="false"/>
    </xf>
    <xf numFmtId="166" fontId="7" fillId="3" borderId="7" xfId="17" applyFont="true" applyBorder="true" applyAlignment="true" applyProtection="true">
      <alignment horizontal="center" vertical="center" textRotation="0" wrapText="false" indent="0" shrinkToFit="false"/>
      <protection locked="false" hidden="false"/>
    </xf>
    <xf numFmtId="164" fontId="10" fillId="0" borderId="6" xfId="0" applyFont="true" applyBorder="true" applyAlignment="true" applyProtection="true">
      <alignment horizontal="left" vertical="center" textRotation="0" wrapText="true" indent="0" shrinkToFit="false"/>
      <protection locked="false" hidden="false"/>
    </xf>
    <xf numFmtId="164" fontId="6" fillId="0" borderId="5" xfId="0" applyFont="true" applyBorder="true" applyAlignment="true" applyProtection="false">
      <alignment horizontal="right" vertical="center" textRotation="0" wrapText="false" indent="0" shrinkToFit="false"/>
      <protection locked="true" hidden="false"/>
    </xf>
    <xf numFmtId="164" fontId="11" fillId="0" borderId="5" xfId="0" applyFont="true" applyBorder="true" applyAlignment="true" applyProtection="false">
      <alignment horizontal="right" vertical="center" textRotation="0" wrapText="false" indent="0" shrinkToFit="false"/>
      <protection locked="true" hidden="false"/>
    </xf>
    <xf numFmtId="164" fontId="12" fillId="0" borderId="6" xfId="0" applyFont="true" applyBorder="true" applyAlignment="true" applyProtection="true">
      <alignment horizontal="left" vertical="top" textRotation="0" wrapText="true" indent="0" shrinkToFit="false"/>
      <protection locked="false" hidden="false"/>
    </xf>
    <xf numFmtId="167" fontId="7" fillId="3" borderId="7" xfId="0" applyFont="true" applyBorder="true" applyAlignment="true" applyProtection="true">
      <alignment horizontal="center" vertical="center" textRotation="0" wrapText="false" indent="0" shrinkToFit="false"/>
      <protection locked="false" hidden="false"/>
    </xf>
    <xf numFmtId="164" fontId="13" fillId="0" borderId="5" xfId="0" applyFont="true" applyBorder="true" applyAlignment="true" applyProtection="false">
      <alignment horizontal="right" vertical="center" textRotation="0" wrapText="true" indent="0" shrinkToFit="false"/>
      <protection locked="true" hidden="false"/>
    </xf>
    <xf numFmtId="164" fontId="15" fillId="0" borderId="5" xfId="0" applyFont="true" applyBorder="true" applyAlignment="true" applyProtection="false">
      <alignment horizontal="right" vertical="center" textRotation="0" wrapText="false" indent="0" shrinkToFit="false"/>
      <protection locked="true" hidden="false"/>
    </xf>
    <xf numFmtId="164" fontId="7" fillId="3" borderId="6" xfId="0" applyFont="true" applyBorder="true" applyAlignment="true" applyProtection="true">
      <alignment horizontal="left" vertical="center" textRotation="0" wrapText="false" indent="0" shrinkToFit="false"/>
      <protection locked="false" hidden="false"/>
    </xf>
    <xf numFmtId="164" fontId="15" fillId="0" borderId="8" xfId="0" applyFont="true" applyBorder="true" applyAlignment="true" applyProtection="false">
      <alignment horizontal="right" vertical="center" textRotation="0" wrapText="true" indent="0" shrinkToFit="false"/>
      <protection locked="true" hidden="false"/>
    </xf>
    <xf numFmtId="164" fontId="7" fillId="3" borderId="9" xfId="0" applyFont="true" applyBorder="true" applyAlignment="true" applyProtection="true">
      <alignment horizontal="left" vertical="center" textRotation="0" wrapText="false" indent="0" shrinkToFit="false"/>
      <protection locked="false" hidden="false"/>
    </xf>
    <xf numFmtId="164" fontId="7" fillId="0" borderId="7" xfId="0" applyFont="true" applyBorder="true" applyAlignment="true" applyProtection="true">
      <alignment horizontal="left" vertical="center" textRotation="0" wrapText="false" indent="0" shrinkToFit="false"/>
      <protection locked="false" hidden="false"/>
    </xf>
    <xf numFmtId="164" fontId="6" fillId="0" borderId="9" xfId="0" applyFont="true" applyBorder="true" applyAlignment="true" applyProtection="false">
      <alignment horizontal="right" vertical="center" textRotation="0" wrapText="false" indent="0" shrinkToFit="false"/>
      <protection locked="true" hidden="false"/>
    </xf>
    <xf numFmtId="164" fontId="16" fillId="5" borderId="10" xfId="0" applyFont="true" applyBorder="true" applyAlignment="true" applyProtection="true">
      <alignment horizontal="center" vertical="center" textRotation="0" wrapText="true" indent="0" shrinkToFit="false"/>
      <protection locked="false" hidden="false"/>
    </xf>
    <xf numFmtId="164" fontId="15" fillId="0" borderId="11" xfId="0" applyFont="true" applyBorder="true" applyAlignment="true" applyProtection="false">
      <alignment horizontal="right" vertical="bottom" textRotation="0" wrapText="false" indent="0" shrinkToFit="false"/>
      <protection locked="true" hidden="false"/>
    </xf>
    <xf numFmtId="164" fontId="8" fillId="6" borderId="7" xfId="0" applyFont="true" applyBorder="true" applyAlignment="true" applyProtection="true">
      <alignment horizontal="left" vertical="top" textRotation="0" wrapText="true" indent="0" shrinkToFit="false"/>
      <protection locked="false" hidden="false"/>
    </xf>
    <xf numFmtId="164" fontId="8" fillId="3" borderId="7" xfId="0" applyFont="true" applyBorder="true" applyAlignment="true" applyProtection="true">
      <alignment horizontal="left" vertical="top" textRotation="0" wrapText="true" indent="0" shrinkToFit="false"/>
      <protection locked="false" hidden="false"/>
    </xf>
    <xf numFmtId="164" fontId="6" fillId="0" borderId="11"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true">
      <alignment horizontal="general" vertical="top" textRotation="0" wrapText="true" indent="0" shrinkToFit="false"/>
      <protection locked="false" hidden="false"/>
    </xf>
    <xf numFmtId="164" fontId="8" fillId="0" borderId="12" xfId="0" applyFont="true" applyBorder="true" applyAlignment="true" applyProtection="true">
      <alignment horizontal="general" vertical="top" textRotation="0" wrapText="true" indent="0" shrinkToFit="false"/>
      <protection locked="false" hidden="false"/>
    </xf>
    <xf numFmtId="164" fontId="15" fillId="0" borderId="13" xfId="0" applyFont="true" applyBorder="true" applyAlignment="true" applyProtection="false">
      <alignment horizontal="right" vertical="bottom" textRotation="0" wrapText="false" indent="0" shrinkToFit="false"/>
      <protection locked="true" hidden="false"/>
    </xf>
    <xf numFmtId="164" fontId="8" fillId="0" borderId="14" xfId="0" applyFont="true" applyBorder="true" applyAlignment="true" applyProtection="true">
      <alignment horizontal="general" vertical="top" textRotation="0" wrapText="true" indent="0" shrinkToFit="false"/>
      <protection locked="false" hidden="false"/>
    </xf>
    <xf numFmtId="164" fontId="8" fillId="0" borderId="15" xfId="0" applyFont="true" applyBorder="true" applyAlignment="true" applyProtection="true">
      <alignment horizontal="general" vertical="top" textRotation="0" wrapText="true" indent="0" shrinkToFit="false"/>
      <protection locked="false" hidden="false"/>
    </xf>
    <xf numFmtId="164" fontId="6" fillId="0" borderId="16" xfId="0" applyFont="true" applyBorder="true" applyAlignment="true" applyProtection="false">
      <alignment horizontal="right" vertical="top" textRotation="0" wrapText="true" indent="0" shrinkToFit="false"/>
      <protection locked="true" hidden="false"/>
    </xf>
    <xf numFmtId="164" fontId="17" fillId="7" borderId="7" xfId="0" applyFont="true" applyBorder="true" applyAlignment="true" applyProtection="true">
      <alignment horizontal="left" vertical="top" textRotation="0" wrapText="true" indent="0" shrinkToFit="false"/>
      <protection locked="false" hidden="false"/>
    </xf>
    <xf numFmtId="164" fontId="7" fillId="3" borderId="17" xfId="0" applyFont="true" applyBorder="true" applyAlignment="true" applyProtection="true">
      <alignment horizontal="general" vertical="top" textRotation="0" wrapText="false" indent="0" shrinkToFit="false"/>
      <protection locked="false" hidden="false"/>
    </xf>
    <xf numFmtId="164" fontId="7" fillId="3" borderId="17" xfId="0" applyFont="true" applyBorder="true" applyAlignment="true" applyProtection="true">
      <alignment horizontal="general" vertical="center" textRotation="0" wrapText="false" indent="0" shrinkToFit="false"/>
      <protection locked="false" hidden="false"/>
    </xf>
    <xf numFmtId="164" fontId="7" fillId="3" borderId="18" xfId="0" applyFont="true" applyBorder="true" applyAlignment="true" applyProtection="true">
      <alignment horizontal="general" vertical="center" textRotation="0" wrapText="false" indent="0" shrinkToFit="false"/>
      <protection locked="false" hidden="false"/>
    </xf>
    <xf numFmtId="164" fontId="6" fillId="0" borderId="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false" hidden="false"/>
    </xf>
    <xf numFmtId="164" fontId="19" fillId="0" borderId="3" xfId="0" applyFont="true" applyBorder="true" applyAlignment="true" applyProtection="false">
      <alignment horizontal="left" vertical="bottom" textRotation="0" wrapText="false" indent="0" shrinkToFit="false"/>
      <protection locked="true" hidden="false"/>
    </xf>
    <xf numFmtId="164" fontId="21" fillId="0" borderId="7" xfId="0" applyFont="true" applyBorder="true" applyAlignment="true" applyProtection="false">
      <alignment horizontal="center" vertical="bottom" textRotation="0" wrapText="true" indent="0" shrinkToFit="false"/>
      <protection locked="true" hidden="false"/>
    </xf>
    <xf numFmtId="164" fontId="22" fillId="0" borderId="14" xfId="0" applyFont="true" applyBorder="true" applyAlignment="true" applyProtection="true">
      <alignment horizontal="general" vertical="top" textRotation="0" wrapText="true" indent="0" shrinkToFit="false"/>
      <protection locked="false" hidden="false"/>
    </xf>
    <xf numFmtId="164" fontId="23" fillId="0" borderId="19" xfId="0" applyFont="true" applyBorder="true" applyAlignment="true" applyProtection="false">
      <alignment horizontal="center" vertical="center" textRotation="0" wrapText="true" indent="0" shrinkToFit="false"/>
      <protection locked="true" hidden="false"/>
    </xf>
    <xf numFmtId="164" fontId="25" fillId="4" borderId="7" xfId="0" applyFont="true" applyBorder="true" applyAlignment="true" applyProtection="false">
      <alignment horizontal="center" vertical="center" textRotation="0" wrapText="true" indent="0" shrinkToFit="false"/>
      <protection locked="true" hidden="false"/>
    </xf>
    <xf numFmtId="164" fontId="26" fillId="4" borderId="7" xfId="0" applyFont="true" applyBorder="true" applyAlignment="true" applyProtection="false">
      <alignment horizontal="center" vertical="center" textRotation="0" wrapText="true" indent="0" shrinkToFit="false"/>
      <protection locked="true" hidden="false"/>
    </xf>
    <xf numFmtId="164" fontId="27" fillId="4" borderId="6" xfId="0" applyFont="true" applyBorder="true" applyAlignment="true" applyProtection="false">
      <alignment horizontal="center" vertical="center" textRotation="0" wrapText="true" indent="0" shrinkToFit="false"/>
      <protection locked="true" hidden="false"/>
    </xf>
    <xf numFmtId="164" fontId="25" fillId="4" borderId="19" xfId="0" applyFont="true" applyBorder="true" applyAlignment="true" applyProtection="false">
      <alignment horizontal="right" vertical="center" textRotation="0" wrapText="true" indent="0" shrinkToFit="false"/>
      <protection locked="true" hidden="false"/>
    </xf>
    <xf numFmtId="168" fontId="0" fillId="3" borderId="7" xfId="17" applyFont="true" applyBorder="true" applyAlignment="true" applyProtection="true">
      <alignment horizontal="general" vertical="center" textRotation="0" wrapText="false" indent="0" shrinkToFit="false"/>
      <protection locked="false" hidden="false"/>
    </xf>
    <xf numFmtId="168" fontId="0" fillId="8" borderId="7" xfId="17" applyFont="true" applyBorder="true" applyAlignment="true" applyProtection="true">
      <alignment horizontal="general" vertical="center" textRotation="0" wrapText="false" indent="0" shrinkToFit="false"/>
      <protection locked="true" hidden="false"/>
    </xf>
    <xf numFmtId="168" fontId="0" fillId="3" borderId="6" xfId="17" applyFont="true" applyBorder="true" applyAlignment="true" applyProtection="true">
      <alignment horizontal="general" vertical="center" textRotation="0" wrapText="false" indent="0" shrinkToFit="false"/>
      <protection locked="false" hidden="false"/>
    </xf>
    <xf numFmtId="164" fontId="25" fillId="9" borderId="19" xfId="0" applyFont="true" applyBorder="true" applyAlignment="true" applyProtection="false">
      <alignment horizontal="right" vertical="center" textRotation="0" wrapText="true" indent="0" shrinkToFit="false"/>
      <protection locked="true" hidden="false"/>
    </xf>
    <xf numFmtId="168" fontId="0" fillId="3" borderId="6" xfId="17" applyFont="true" applyBorder="true" applyAlignment="true" applyProtection="true">
      <alignment horizontal="center" vertical="center" textRotation="0" wrapText="true" indent="0" shrinkToFit="false"/>
      <protection locked="true" hidden="false"/>
    </xf>
    <xf numFmtId="164" fontId="25" fillId="10" borderId="5" xfId="0" applyFont="true" applyBorder="true" applyAlignment="true" applyProtection="false">
      <alignment horizontal="right" vertical="center" textRotation="0" wrapText="true" indent="0" shrinkToFit="false"/>
      <protection locked="true" hidden="false"/>
    </xf>
    <xf numFmtId="168" fontId="0" fillId="11" borderId="6" xfId="17" applyFont="true" applyBorder="true" applyAlignment="true" applyProtection="true">
      <alignment horizontal="center" vertical="center" textRotation="0" wrapText="true" indent="0" shrinkToFit="false"/>
      <protection locked="true" hidden="false"/>
    </xf>
    <xf numFmtId="164" fontId="30" fillId="0" borderId="20" xfId="0" applyFont="true" applyBorder="true" applyAlignment="true" applyProtection="false">
      <alignment horizontal="left"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4" borderId="7" xfId="0" applyFont="true" applyBorder="true" applyAlignment="true" applyProtection="false">
      <alignment horizontal="center" vertical="center" textRotation="0" wrapText="false" indent="0" shrinkToFit="false"/>
      <protection locked="true" hidden="false"/>
    </xf>
    <xf numFmtId="164" fontId="0" fillId="4" borderId="6" xfId="0" applyFont="true" applyBorder="true" applyAlignment="true" applyProtection="false">
      <alignment horizontal="center" vertical="center" textRotation="0" wrapText="false" indent="0" shrinkToFit="false"/>
      <protection locked="true" hidden="false"/>
    </xf>
    <xf numFmtId="164" fontId="26" fillId="0" borderId="19" xfId="0" applyFont="true" applyBorder="true" applyAlignment="true" applyProtection="false">
      <alignment horizontal="right" vertical="top" textRotation="0" wrapText="true" indent="0" shrinkToFit="false"/>
      <protection locked="true" hidden="false"/>
    </xf>
    <xf numFmtId="164" fontId="32" fillId="0" borderId="7" xfId="0" applyFont="true" applyBorder="true" applyAlignment="true" applyProtection="false">
      <alignment horizontal="center" vertical="center" textRotation="0" wrapText="true" indent="0" shrinkToFit="false"/>
      <protection locked="true" hidden="false"/>
    </xf>
    <xf numFmtId="170" fontId="34" fillId="0" borderId="7" xfId="19" applyFont="true" applyBorder="true" applyAlignment="true" applyProtection="true">
      <alignment horizontal="center" vertical="bottom" textRotation="0" wrapText="true" indent="0" shrinkToFit="false"/>
      <protection locked="true" hidden="false"/>
    </xf>
    <xf numFmtId="171" fontId="31" fillId="8" borderId="6" xfId="0" applyFont="true" applyBorder="true" applyAlignment="true" applyProtection="false">
      <alignment horizontal="center" vertical="center" textRotation="0" wrapText="true" indent="0" shrinkToFit="false"/>
      <protection locked="true" hidden="false"/>
    </xf>
    <xf numFmtId="172" fontId="25" fillId="8" borderId="16" xfId="19" applyFont="true" applyBorder="true" applyAlignment="true" applyProtection="true">
      <alignment horizontal="right" vertical="center" textRotation="0" wrapText="true" indent="0" shrinkToFit="false"/>
      <protection locked="true" hidden="false"/>
    </xf>
    <xf numFmtId="164" fontId="28" fillId="0" borderId="7" xfId="0" applyFont="true" applyBorder="true" applyAlignment="true" applyProtection="false">
      <alignment horizontal="left" vertical="center" textRotation="0" wrapText="true" indent="0" shrinkToFit="false"/>
      <protection locked="true" hidden="false"/>
    </xf>
    <xf numFmtId="170" fontId="34" fillId="0" borderId="7" xfId="19" applyFont="true" applyBorder="true" applyAlignment="true" applyProtection="true">
      <alignment horizontal="center" vertical="center" textRotation="0" wrapText="true" indent="0" shrinkToFit="false"/>
      <protection locked="true" hidden="false"/>
    </xf>
    <xf numFmtId="164" fontId="26" fillId="0" borderId="19" xfId="0" applyFont="true" applyBorder="true" applyAlignment="true" applyProtection="false">
      <alignment horizontal="right" vertical="center" textRotation="0" wrapText="true" indent="0" shrinkToFit="false"/>
      <protection locked="true" hidden="false"/>
    </xf>
    <xf numFmtId="170" fontId="25" fillId="8" borderId="16" xfId="19" applyFont="true" applyBorder="true" applyAlignment="true" applyProtection="true">
      <alignment horizontal="right" vertical="center" textRotation="0" wrapText="true" indent="0" shrinkToFit="false"/>
      <protection locked="true" hidden="false"/>
    </xf>
    <xf numFmtId="164" fontId="35" fillId="0" borderId="5" xfId="0" applyFont="true" applyBorder="true" applyAlignment="true" applyProtection="false">
      <alignment horizontal="right" vertical="bottom" textRotation="0" wrapText="true" indent="0" shrinkToFit="false"/>
      <protection locked="true" hidden="false"/>
    </xf>
    <xf numFmtId="168" fontId="0" fillId="8" borderId="7" xfId="17" applyFont="true" applyBorder="true" applyAlignment="true" applyProtection="true">
      <alignment horizontal="right" vertical="center" textRotation="0" wrapText="false" indent="0" shrinkToFit="false"/>
      <protection locked="false" hidden="false"/>
    </xf>
    <xf numFmtId="164" fontId="36" fillId="0" borderId="7" xfId="0" applyFont="true" applyBorder="true" applyAlignment="true" applyProtection="false">
      <alignment horizontal="left" vertical="center" textRotation="0" wrapText="true" indent="0" shrinkToFit="false"/>
      <protection locked="true" hidden="false"/>
    </xf>
    <xf numFmtId="164" fontId="26" fillId="0" borderId="5" xfId="0" applyFont="true" applyBorder="true" applyAlignment="true" applyProtection="false">
      <alignment horizontal="right" vertical="center" textRotation="0" wrapText="true" indent="0" shrinkToFit="false"/>
      <protection locked="true" hidden="false"/>
    </xf>
    <xf numFmtId="173" fontId="0" fillId="8" borderId="7" xfId="17" applyFont="true" applyBorder="true" applyAlignment="true" applyProtection="true">
      <alignment horizontal="right" vertical="center" textRotation="0" wrapText="false" indent="0" shrinkToFit="false"/>
      <protection locked="true" hidden="false"/>
    </xf>
    <xf numFmtId="171" fontId="21" fillId="8" borderId="7" xfId="0" applyFont="true" applyBorder="true" applyAlignment="true" applyProtection="false">
      <alignment horizontal="center" vertical="center" textRotation="0" wrapText="true" indent="0" shrinkToFit="false"/>
      <protection locked="true" hidden="false"/>
    </xf>
    <xf numFmtId="171" fontId="34" fillId="0" borderId="16" xfId="19" applyFont="true" applyBorder="true" applyAlignment="true" applyProtection="true">
      <alignment horizontal="center" vertical="center" textRotation="0" wrapText="true" indent="0" shrinkToFit="false"/>
      <protection locked="true" hidden="false"/>
    </xf>
    <xf numFmtId="171" fontId="21" fillId="0" borderId="21" xfId="0" applyFont="true" applyBorder="true" applyAlignment="true" applyProtection="false">
      <alignment horizontal="general" vertical="center" textRotation="0" wrapText="true" indent="0" shrinkToFit="false"/>
      <protection locked="true" hidden="false"/>
    </xf>
    <xf numFmtId="166" fontId="0" fillId="7" borderId="7" xfId="17" applyFont="true" applyBorder="true" applyAlignment="true" applyProtection="true">
      <alignment horizontal="right" vertical="center" textRotation="0" wrapText="false" indent="0" shrinkToFit="false"/>
      <protection locked="true" hidden="false"/>
    </xf>
    <xf numFmtId="171" fontId="37" fillId="8" borderId="7" xfId="0" applyFont="true" applyBorder="true" applyAlignment="true" applyProtection="false">
      <alignment horizontal="general" vertical="center" textRotation="0" wrapText="tru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7" fillId="0" borderId="22" xfId="0" applyFont="true" applyBorder="true" applyAlignment="false" applyProtection="false">
      <alignment horizontal="general" vertical="bottom" textRotation="0" wrapText="false" indent="0" shrinkToFit="false"/>
      <protection locked="true" hidden="false"/>
    </xf>
    <xf numFmtId="164" fontId="0" fillId="0" borderId="23" xfId="0" applyFont="true" applyBorder="true" applyAlignment="false" applyProtection="true">
      <alignment horizontal="general" vertical="bottom" textRotation="0" wrapText="false" indent="0" shrinkToFit="false"/>
      <protection locked="false" hidden="false"/>
    </xf>
    <xf numFmtId="164" fontId="0" fillId="0" borderId="24" xfId="0" applyFont="true" applyBorder="true" applyAlignment="false" applyProtection="true">
      <alignment horizontal="general" vertical="bottom" textRotation="0" wrapText="false" indent="0" shrinkToFit="false"/>
      <protection locked="false" hidden="false"/>
    </xf>
    <xf numFmtId="164" fontId="0" fillId="0" borderId="3" xfId="0" applyFont="true" applyBorder="true" applyAlignment="true" applyProtection="false">
      <alignment horizontal="right" vertical="top" textRotation="0" wrapText="true" indent="0" shrinkToFit="false"/>
      <protection locked="true" hidden="false"/>
    </xf>
    <xf numFmtId="164" fontId="0" fillId="3" borderId="0" xfId="0" applyFont="true" applyBorder="true" applyAlignment="true" applyProtection="true">
      <alignment horizontal="general" vertical="top" textRotation="0" wrapText="false" indent="0" shrinkToFit="false"/>
      <protection locked="false" hidden="false"/>
    </xf>
    <xf numFmtId="164" fontId="38" fillId="3" borderId="25" xfId="0" applyFont="true" applyBorder="true" applyAlignment="true" applyProtection="true">
      <alignment horizontal="general" vertical="top" textRotation="0" wrapText="true" indent="0" shrinkToFit="false"/>
      <protection locked="false" hidden="false"/>
    </xf>
    <xf numFmtId="164" fontId="38" fillId="0" borderId="0" xfId="0" applyFont="true" applyBorder="true" applyAlignment="true" applyProtection="false">
      <alignment horizontal="general" vertical="top"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false" applyProtection="true">
      <alignment horizontal="general" vertical="bottom" textRotation="0" wrapText="false" indent="0" shrinkToFit="false"/>
      <protection locked="false" hidden="false"/>
    </xf>
    <xf numFmtId="164" fontId="0" fillId="0" borderId="3" xfId="0" applyFont="true" applyBorder="true" applyAlignment="true" applyProtection="false">
      <alignment horizontal="right" vertical="bottom" textRotation="0" wrapText="false" indent="0" shrinkToFit="false"/>
      <protection locked="true" hidden="false"/>
    </xf>
    <xf numFmtId="164" fontId="0" fillId="3" borderId="0" xfId="0" applyFont="true" applyBorder="true" applyAlignment="false" applyProtection="true">
      <alignment horizontal="general" vertical="bottom" textRotation="0" wrapText="false" indent="0" shrinkToFit="false"/>
      <protection locked="false" hidden="false"/>
    </xf>
    <xf numFmtId="164" fontId="0" fillId="3" borderId="25" xfId="0" applyFont="true" applyBorder="true" applyAlignment="false" applyProtection="true">
      <alignment horizontal="general" vertical="bottom" textRotation="0" wrapText="false" indent="0" shrinkToFit="false"/>
      <protection locked="false" hidden="false"/>
    </xf>
    <xf numFmtId="164" fontId="15" fillId="0" borderId="3" xfId="0" applyFont="true" applyBorder="true" applyAlignment="true" applyProtection="false">
      <alignment horizontal="general"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4" fontId="0" fillId="0" borderId="26" xfId="0" applyFont="true" applyBorder="true" applyAlignment="false" applyProtection="false">
      <alignment horizontal="general" vertical="bottom" textRotation="0" wrapText="false" indent="0" shrinkToFit="false"/>
      <protection locked="true" hidden="false"/>
    </xf>
    <xf numFmtId="164" fontId="0" fillId="3" borderId="27" xfId="0" applyFont="true" applyBorder="true" applyAlignment="false" applyProtection="true">
      <alignment horizontal="general" vertical="bottom" textRotation="0" wrapText="false" indent="0" shrinkToFit="false"/>
      <protection locked="false" hidden="false"/>
    </xf>
    <xf numFmtId="164" fontId="0" fillId="3" borderId="28" xfId="0" applyFont="true" applyBorder="true" applyAlignment="false" applyProtection="true">
      <alignment horizontal="general" vertical="bottom" textRotation="0" wrapText="false" indent="0" shrinkToFit="false"/>
      <protection locked="false" hidden="false"/>
    </xf>
    <xf numFmtId="164" fontId="9" fillId="0" borderId="22"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31" fillId="0" borderId="29" xfId="0" applyFont="true" applyBorder="true" applyAlignment="false" applyProtection="false">
      <alignment horizontal="general" vertical="bottom" textRotation="0" wrapText="false" indent="0" shrinkToFit="false"/>
      <protection locked="true" hidden="false"/>
    </xf>
    <xf numFmtId="164" fontId="0" fillId="0" borderId="30" xfId="0" applyFont="true" applyBorder="true" applyAlignment="false" applyProtection="false">
      <alignment horizontal="general" vertical="bottom" textRotation="0" wrapText="false" indent="0" shrinkToFit="false"/>
      <protection locked="true" hidden="false"/>
    </xf>
    <xf numFmtId="164" fontId="0" fillId="0" borderId="3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0A"/>
      <rgbColor rgb="FF548235"/>
      <rgbColor rgb="FF800080"/>
      <rgbColor rgb="FF008080"/>
      <rgbColor rgb="FFBFBFBF"/>
      <rgbColor rgb="FF808080"/>
      <rgbColor rgb="FF9999FF"/>
      <rgbColor rgb="FF993366"/>
      <rgbColor rgb="FFFFF2CC"/>
      <rgbColor rgb="FFCCFFFF"/>
      <rgbColor rgb="FF660066"/>
      <rgbColor rgb="FFFF8080"/>
      <rgbColor rgb="FF0070C0"/>
      <rgbColor rgb="FFDAE3F3"/>
      <rgbColor rgb="FF000080"/>
      <rgbColor rgb="FFFF00FF"/>
      <rgbColor rgb="FFFFFF00"/>
      <rgbColor rgb="FF00FFFF"/>
      <rgbColor rgb="FF800080"/>
      <rgbColor rgb="FF800000"/>
      <rgbColor rgb="FF008080"/>
      <rgbColor rgb="FF0000FF"/>
      <rgbColor rgb="FF00B0F0"/>
      <rgbColor rgb="FFCCFFFF"/>
      <rgbColor rgb="FFCCFFCC"/>
      <rgbColor rgb="FFFFE699"/>
      <rgbColor rgb="FF99CCFF"/>
      <rgbColor rgb="FFFF99CC"/>
      <rgbColor rgb="FFCC99FF"/>
      <rgbColor rgb="FFFFCC99"/>
      <rgbColor rgb="FF3366FF"/>
      <rgbColor rgb="FF33CCCC"/>
      <rgbColor rgb="FF92D050"/>
      <rgbColor rgb="FFFFC000"/>
      <rgbColor rgb="FFFF9900"/>
      <rgbColor rgb="FFFF6600"/>
      <rgbColor rgb="FF666699"/>
      <rgbColor rgb="FFA6A6A6"/>
      <rgbColor rgb="FF003366"/>
      <rgbColor rgb="FF00B050"/>
      <rgbColor rgb="FF003300"/>
      <rgbColor rgb="FF333300"/>
      <rgbColor rgb="FF843C0B"/>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F55"/>
  <sheetViews>
    <sheetView showFormulas="false" showGridLines="true" showRowColHeaders="true" showZeros="true" rightToLeft="false" tabSelected="true" showOutlineSymbols="true" defaultGridColor="true" view="normal" topLeftCell="A1" colorId="64" zoomScale="87" zoomScaleNormal="87" zoomScalePageLayoutView="100" workbookViewId="0">
      <selection pane="topLeft" activeCell="G9" activeCellId="0" sqref="G9"/>
    </sheetView>
  </sheetViews>
  <sheetFormatPr defaultRowHeight="15" zeroHeight="false" outlineLevelRow="0" outlineLevelCol="0"/>
  <cols>
    <col collapsed="false" customWidth="true" hidden="false" outlineLevel="0" max="1" min="1" style="0" width="43"/>
    <col collapsed="false" customWidth="true" hidden="false" outlineLevel="0" max="2" min="2" style="0" width="35.85"/>
    <col collapsed="false" customWidth="true" hidden="false" outlineLevel="0" max="3" min="3" style="0" width="36.3"/>
    <col collapsed="false" customWidth="true" hidden="false" outlineLevel="0" max="4" min="4" style="0" width="23.15"/>
    <col collapsed="false" customWidth="true" hidden="false" outlineLevel="0" max="5" min="5" style="0" width="35"/>
    <col collapsed="false" customWidth="false" hidden="false" outlineLevel="0" max="1025" min="6" style="0" width="11.42"/>
  </cols>
  <sheetData>
    <row r="1" customFormat="false" ht="18.75" hidden="false" customHeight="false" outlineLevel="0" collapsed="false">
      <c r="A1" s="1" t="s">
        <v>0</v>
      </c>
      <c r="B1" s="1"/>
      <c r="C1" s="1"/>
      <c r="D1" s="1"/>
      <c r="E1" s="1"/>
    </row>
    <row r="2" customFormat="false" ht="35.25" hidden="false" customHeight="true" outlineLevel="0" collapsed="false">
      <c r="A2" s="2" t="s">
        <v>1</v>
      </c>
      <c r="B2" s="2"/>
      <c r="C2" s="2"/>
      <c r="D2" s="2"/>
      <c r="E2" s="2"/>
    </row>
    <row r="3" customFormat="false" ht="15" hidden="false" customHeight="false" outlineLevel="0" collapsed="false">
      <c r="A3" s="3"/>
      <c r="B3" s="4" t="s">
        <v>2</v>
      </c>
      <c r="C3" s="5"/>
      <c r="D3" s="5"/>
      <c r="E3" s="6"/>
    </row>
    <row r="4" customFormat="false" ht="15" hidden="false" customHeight="false" outlineLevel="0" collapsed="false">
      <c r="A4" s="7" t="s">
        <v>3</v>
      </c>
      <c r="B4" s="8"/>
      <c r="C4" s="8"/>
      <c r="D4" s="8"/>
      <c r="E4" s="8"/>
    </row>
    <row r="5" customFormat="false" ht="15" hidden="false" customHeight="false" outlineLevel="0" collapsed="false">
      <c r="A5" s="7" t="s">
        <v>4</v>
      </c>
      <c r="B5" s="9"/>
      <c r="C5" s="9"/>
      <c r="D5" s="9"/>
      <c r="E5" s="9"/>
    </row>
    <row r="6" customFormat="false" ht="34.5" hidden="false" customHeight="true" outlineLevel="0" collapsed="false">
      <c r="A6" s="10" t="s">
        <v>5</v>
      </c>
      <c r="B6" s="11" t="s">
        <v>6</v>
      </c>
      <c r="C6" s="12" t="s">
        <v>7</v>
      </c>
      <c r="D6" s="12"/>
      <c r="E6" s="12"/>
    </row>
    <row r="7" customFormat="false" ht="33.75" hidden="false" customHeight="true" outlineLevel="0" collapsed="false">
      <c r="A7" s="13" t="s">
        <v>8</v>
      </c>
      <c r="B7" s="11" t="s">
        <v>6</v>
      </c>
      <c r="C7" s="14" t="s">
        <v>9</v>
      </c>
      <c r="D7" s="14"/>
      <c r="E7" s="14"/>
    </row>
    <row r="8" customFormat="false" ht="27" hidden="false" customHeight="true" outlineLevel="0" collapsed="false">
      <c r="A8" s="15" t="s">
        <v>10</v>
      </c>
      <c r="B8" s="16"/>
      <c r="C8" s="17" t="s">
        <v>11</v>
      </c>
      <c r="D8" s="17"/>
      <c r="E8" s="17"/>
    </row>
    <row r="9" customFormat="false" ht="28.5" hidden="false" customHeight="true" outlineLevel="0" collapsed="false">
      <c r="A9" s="18" t="s">
        <v>12</v>
      </c>
      <c r="B9" s="11" t="s">
        <v>6</v>
      </c>
      <c r="C9" s="14" t="s">
        <v>13</v>
      </c>
      <c r="D9" s="14"/>
      <c r="E9" s="14"/>
    </row>
    <row r="10" customFormat="false" ht="21" hidden="false" customHeight="true" outlineLevel="0" collapsed="false">
      <c r="A10" s="19" t="s">
        <v>14</v>
      </c>
      <c r="B10" s="11" t="s">
        <v>6</v>
      </c>
      <c r="C10" s="20"/>
      <c r="D10" s="20"/>
      <c r="E10" s="20"/>
    </row>
    <row r="11" customFormat="false" ht="24.75" hidden="false" customHeight="true" outlineLevel="0" collapsed="false">
      <c r="A11" s="19" t="s">
        <v>15</v>
      </c>
      <c r="B11" s="21" t="s">
        <v>16</v>
      </c>
      <c r="C11" s="20" t="s">
        <v>17</v>
      </c>
      <c r="D11" s="20"/>
      <c r="E11" s="20"/>
    </row>
    <row r="12" customFormat="false" ht="33" hidden="false" customHeight="true" outlineLevel="0" collapsed="false">
      <c r="A12" s="22" t="s">
        <v>18</v>
      </c>
      <c r="B12" s="11" t="s">
        <v>19</v>
      </c>
      <c r="C12" s="20" t="s">
        <v>20</v>
      </c>
      <c r="D12" s="20"/>
      <c r="E12" s="20"/>
    </row>
    <row r="13" customFormat="false" ht="36" hidden="false" customHeight="true" outlineLevel="0" collapsed="false">
      <c r="A13" s="23" t="s">
        <v>21</v>
      </c>
      <c r="B13" s="24"/>
      <c r="C13" s="24"/>
      <c r="D13" s="24"/>
      <c r="E13" s="24"/>
    </row>
    <row r="14" customFormat="false" ht="36" hidden="false" customHeight="true" outlineLevel="0" collapsed="false">
      <c r="A14" s="25" t="s">
        <v>22</v>
      </c>
      <c r="B14" s="26" t="s">
        <v>6</v>
      </c>
      <c r="C14" s="27"/>
      <c r="D14" s="27"/>
      <c r="E14" s="27"/>
    </row>
    <row r="15" customFormat="false" ht="31.5" hidden="false" customHeight="true" outlineLevel="0" collapsed="false">
      <c r="A15" s="28" t="s">
        <v>23</v>
      </c>
      <c r="B15" s="29" t="s">
        <v>24</v>
      </c>
      <c r="C15" s="12" t="s">
        <v>25</v>
      </c>
      <c r="D15" s="12"/>
      <c r="E15" s="12"/>
    </row>
    <row r="16" customFormat="false" ht="36" hidden="false" customHeight="true" outlineLevel="0" collapsed="false">
      <c r="A16" s="30" t="s">
        <v>26</v>
      </c>
      <c r="B16" s="21" t="s">
        <v>16</v>
      </c>
      <c r="C16" s="31" t="s">
        <v>27</v>
      </c>
      <c r="D16" s="31"/>
      <c r="E16" s="31"/>
    </row>
    <row r="17" customFormat="false" ht="36" hidden="false" customHeight="true" outlineLevel="0" collapsed="false">
      <c r="A17" s="30" t="s">
        <v>28</v>
      </c>
      <c r="B17" s="21" t="s">
        <v>16</v>
      </c>
      <c r="C17" s="32" t="s">
        <v>29</v>
      </c>
      <c r="D17" s="32"/>
      <c r="E17" s="32"/>
    </row>
    <row r="18" customFormat="false" ht="30.75" hidden="false" customHeight="true" outlineLevel="0" collapsed="false">
      <c r="A18" s="28" t="s">
        <v>30</v>
      </c>
      <c r="B18" s="29" t="s">
        <v>24</v>
      </c>
      <c r="C18" s="12" t="s">
        <v>31</v>
      </c>
      <c r="D18" s="12"/>
      <c r="E18" s="12"/>
    </row>
    <row r="19" customFormat="false" ht="42" hidden="false" customHeight="true" outlineLevel="0" collapsed="false">
      <c r="A19" s="33" t="s">
        <v>32</v>
      </c>
      <c r="B19" s="11" t="s">
        <v>6</v>
      </c>
      <c r="C19" s="12" t="s">
        <v>33</v>
      </c>
      <c r="D19" s="12"/>
      <c r="E19" s="12"/>
    </row>
    <row r="20" customFormat="false" ht="27.75" hidden="false" customHeight="true" outlineLevel="0" collapsed="false">
      <c r="A20" s="30" t="s">
        <v>34</v>
      </c>
      <c r="B20" s="21" t="s">
        <v>16</v>
      </c>
      <c r="C20" s="34"/>
      <c r="D20" s="34"/>
      <c r="E20" s="35"/>
    </row>
    <row r="21" customFormat="false" ht="26.25" hidden="false" customHeight="true" outlineLevel="0" collapsed="false">
      <c r="A21" s="36" t="s">
        <v>35</v>
      </c>
      <c r="B21" s="21" t="s">
        <v>16</v>
      </c>
      <c r="C21" s="37"/>
      <c r="D21" s="37"/>
      <c r="E21" s="38"/>
    </row>
    <row r="22" customFormat="false" ht="59.25" hidden="false" customHeight="true" outlineLevel="0" collapsed="false">
      <c r="A22" s="39" t="s">
        <v>36</v>
      </c>
      <c r="B22" s="40" t="s">
        <v>37</v>
      </c>
      <c r="C22" s="41" t="s">
        <v>38</v>
      </c>
      <c r="D22" s="42"/>
      <c r="E22" s="43"/>
    </row>
    <row r="23" customFormat="false" ht="15" hidden="false" customHeight="false" outlineLevel="0" collapsed="false">
      <c r="A23" s="44"/>
      <c r="B23" s="45"/>
      <c r="C23" s="34"/>
      <c r="D23" s="34"/>
      <c r="E23" s="35"/>
    </row>
    <row r="24" customFormat="false" ht="45.75" hidden="false" customHeight="true" outlineLevel="0" collapsed="false">
      <c r="A24" s="46" t="s">
        <v>39</v>
      </c>
      <c r="B24" s="47" t="s">
        <v>40</v>
      </c>
      <c r="C24" s="48"/>
      <c r="D24" s="37"/>
      <c r="E24" s="38"/>
    </row>
    <row r="25" customFormat="false" ht="60.75" hidden="false" customHeight="true" outlineLevel="0" collapsed="false">
      <c r="A25" s="49" t="s">
        <v>41</v>
      </c>
      <c r="B25" s="50" t="s">
        <v>42</v>
      </c>
      <c r="C25" s="50" t="s">
        <v>43</v>
      </c>
      <c r="D25" s="51" t="s">
        <v>44</v>
      </c>
      <c r="E25" s="52" t="s">
        <v>45</v>
      </c>
      <c r="F25" s="45"/>
    </row>
    <row r="26" customFormat="false" ht="37.5" hidden="false" customHeight="true" outlineLevel="0" collapsed="false">
      <c r="A26" s="53" t="s">
        <v>46</v>
      </c>
      <c r="B26" s="54"/>
      <c r="C26" s="54"/>
      <c r="D26" s="55" t="n">
        <f aca="false">IF(AND(B26&lt;&gt;""),ROUND((C26+B26)/2,0),IF(B26="",C26,"donnée 2019 obligatoire"))</f>
        <v>0</v>
      </c>
      <c r="E26" s="56"/>
    </row>
    <row r="27" customFormat="false" ht="33.75" hidden="false" customHeight="true" outlineLevel="0" collapsed="false">
      <c r="A27" s="57" t="s">
        <v>47</v>
      </c>
      <c r="B27" s="54"/>
      <c r="C27" s="54"/>
      <c r="D27" s="55" t="n">
        <f aca="false">IF(AND(B27&lt;&gt;""),ROUND((C27+B27)/2,0),IF(B27="",C27,"donnée 2019 obligatoire"))</f>
        <v>0</v>
      </c>
      <c r="E27" s="58"/>
    </row>
    <row r="28" customFormat="false" ht="34.5" hidden="false" customHeight="true" outlineLevel="0" collapsed="false">
      <c r="A28" s="59" t="s">
        <v>48</v>
      </c>
      <c r="B28" s="59"/>
      <c r="C28" s="59"/>
      <c r="D28" s="59"/>
      <c r="E28" s="60"/>
    </row>
    <row r="29" customFormat="false" ht="28.5" hidden="false" customHeight="true" outlineLevel="0" collapsed="false">
      <c r="A29" s="61" t="s">
        <v>49</v>
      </c>
      <c r="B29" s="61"/>
      <c r="C29" s="61"/>
      <c r="D29" s="61"/>
      <c r="E29" s="62"/>
    </row>
    <row r="30" customFormat="false" ht="21" hidden="false" customHeight="false" outlineLevel="0" collapsed="false">
      <c r="A30" s="46" t="s">
        <v>50</v>
      </c>
      <c r="B30" s="63" t="s">
        <v>51</v>
      </c>
      <c r="C30" s="64"/>
      <c r="D30" s="65" t="s">
        <v>52</v>
      </c>
      <c r="E30" s="66" t="s">
        <v>53</v>
      </c>
    </row>
    <row r="31" customFormat="false" ht="18" hidden="false" customHeight="true" outlineLevel="0" collapsed="false">
      <c r="A31" s="67" t="s">
        <v>54</v>
      </c>
      <c r="B31" s="68" t="s">
        <v>55</v>
      </c>
      <c r="C31" s="68"/>
      <c r="D31" s="69" t="str">
        <f aca="false">IF(B10="OUI",IF(B11&lt;=DATE(2023,6,1),"OUI","NON"),"sansobjet")</f>
        <v>sansobjet</v>
      </c>
      <c r="E31" s="70" t="str">
        <f aca="false">IF(OR(D31="NON",D32="NON",D33="NON",D34="NON",D35="NON",D36="NON"),"INELIGIBLE",IF(B6="OUI","Eligible sous reserve du contrôle du département (activité viticole)",IF(OR(D32="NON sauf si certificat 100% BIO",D32="sansobjet"),"Eligible sous réserve du certificat BIO 100%","ELIGIBLE")))</f>
        <v>INELIGIBLE</v>
      </c>
    </row>
    <row r="32" customFormat="false" ht="30" hidden="false" customHeight="true" outlineLevel="0" collapsed="false">
      <c r="A32" s="67" t="s">
        <v>56</v>
      </c>
      <c r="B32" s="71" t="str">
        <f aca="false">IF(E28="","le certificat devra être 100% BIO",IF(E27&gt;=E28,ROUND((E28)/(E27),6),"Taux de spécialisation&lt;=85%"))</f>
        <v>le certificat devra être 100% BIO</v>
      </c>
      <c r="C32" s="72" t="s">
        <v>57</v>
      </c>
      <c r="D32" s="73" t="str">
        <f aca="false">IF(OR(B32&lt;=0.85,B32="Taux de spécialisation&lt;=85%"),"NON",IF(B32="le certificat devra être 100% BIO","sansobjet","OUI"))</f>
        <v>sansobjet</v>
      </c>
      <c r="E32" s="70"/>
    </row>
    <row r="33" customFormat="false" ht="18.75" hidden="false" customHeight="true" outlineLevel="0" collapsed="false">
      <c r="A33" s="74" t="s">
        <v>58</v>
      </c>
      <c r="B33" s="75" t="str">
        <f aca="false">IF(D26&gt;E26,ROUND((D26-E26)/ABS(D26),4),"pas de perte d'EBE")</f>
        <v>pas de perte d'EBE</v>
      </c>
      <c r="C33" s="72" t="s">
        <v>59</v>
      </c>
      <c r="D33" s="69" t="str">
        <f aca="false">IF(B33&gt;=0.2,"OUI",IF(B34="critère non activé",IF(OR(B33&lt;0.2,B33="pas de perte d'EBE"),"NON","sansobjet"),""))</f>
        <v>OUI</v>
      </c>
      <c r="E33" s="70"/>
    </row>
    <row r="34" customFormat="false" ht="20.25" hidden="false" customHeight="true" outlineLevel="0" collapsed="false">
      <c r="A34" s="74" t="s">
        <v>60</v>
      </c>
      <c r="B34" s="75" t="str">
        <f aca="false">IF(D27=0,"critère non activé",IF(E27="","le CA indemnisé est manquant",IF(D27&gt;E27,ROUND((D27-E27)/ABS(D27),4),"pas de perte de CA")))</f>
        <v>critère non activé</v>
      </c>
      <c r="C34" s="72" t="s">
        <v>59</v>
      </c>
      <c r="D34" s="69" t="str">
        <f aca="false">IF(OR(B34&lt;0.2,B34="pas de perte de CA",B34="le CA indemnisé est manquant"),"NON",IF(D27=0,"sansobjet","OUI"))</f>
        <v>sansobjet</v>
      </c>
      <c r="E34" s="70"/>
    </row>
    <row r="35" customFormat="false" ht="21" hidden="false" customHeight="true" outlineLevel="0" collapsed="false">
      <c r="A35" s="76" t="s">
        <v>61</v>
      </c>
      <c r="B35" s="77" t="n">
        <f aca="false">ROUND(D26-E26,0)</f>
        <v>0</v>
      </c>
      <c r="C35" s="78" t="s">
        <v>62</v>
      </c>
      <c r="D35" s="69" t="str">
        <f aca="false">IF(OR(B35&lt;0,B35="pas de perte EBE"),"NON","OUI")</f>
        <v>OUI</v>
      </c>
      <c r="E35" s="70"/>
    </row>
    <row r="36" customFormat="false" ht="22.5" hidden="false" customHeight="false" outlineLevel="0" collapsed="false">
      <c r="A36" s="79" t="s">
        <v>63</v>
      </c>
      <c r="B36" s="80" t="n">
        <f aca="false">IF(OR(B35=0,B35="pas de perte EBE"),0,(B35*0.5))</f>
        <v>0</v>
      </c>
      <c r="C36" s="78" t="s">
        <v>64</v>
      </c>
      <c r="D36" s="73" t="str">
        <f aca="false">IF(B36&lt;1000,"NON","OUI")</f>
        <v>NON</v>
      </c>
      <c r="E36" s="70"/>
    </row>
    <row r="37" customFormat="false" ht="30" hidden="false" customHeight="true" outlineLevel="0" collapsed="false">
      <c r="A37" s="79" t="s">
        <v>65</v>
      </c>
      <c r="B37" s="80" t="n">
        <f aca="false">IF($E$31="INELIGIBLE",0,MIN((280000-B8),B36))</f>
        <v>0</v>
      </c>
      <c r="C37" s="81" t="str">
        <f aca="false">IF(B37&lt;1000,"INELIGIBLE","ELIGIBLE")</f>
        <v>INELIGIBLE</v>
      </c>
      <c r="D37" s="82" t="str">
        <f aca="false">IF(B37&lt;1000,"inférieur au seuil d'aide de 1000€","")</f>
        <v>inférieur au seuil d'aide de 1000€</v>
      </c>
      <c r="E37" s="83" t="str">
        <f aca="false">IF(B37&lt;1000,"vous n'etes pas éligible et ne pouvez pas demander d'aide","")</f>
        <v>vous n'etes pas éligible et ne pouvez pas demander d'aide</v>
      </c>
    </row>
    <row r="38" customFormat="false" ht="27" hidden="false" customHeight="true" outlineLevel="0" collapsed="false">
      <c r="A38" s="79" t="s">
        <v>66</v>
      </c>
      <c r="B38" s="84" t="n">
        <f aca="false">IF(OR(B10="A renseigner",B10="NON"),MIN(30000,B37),MIN(B37,40000))</f>
        <v>0</v>
      </c>
      <c r="C38" s="85" t="str">
        <f aca="false">IF(B38&gt;30000,"attention, le plafond JA/RI devra etre justifié pour s'apppliquer (voir point 4.2 de la décision)","")</f>
        <v/>
      </c>
      <c r="D38" s="86" t="s">
        <v>67</v>
      </c>
      <c r="E38" s="87"/>
    </row>
    <row r="39" customFormat="false" ht="15" hidden="false" customHeight="false" outlineLevel="0" collapsed="false">
      <c r="A39" s="88"/>
      <c r="B39" s="89"/>
      <c r="C39" s="89"/>
      <c r="D39" s="89"/>
      <c r="E39" s="87"/>
    </row>
    <row r="40" customFormat="false" ht="15" hidden="false" customHeight="false" outlineLevel="0" collapsed="false">
      <c r="A40" s="90" t="s">
        <v>68</v>
      </c>
      <c r="B40" s="91"/>
      <c r="C40" s="92"/>
      <c r="D40" s="89"/>
      <c r="E40" s="87"/>
    </row>
    <row r="41" customFormat="false" ht="30" hidden="false" customHeight="false" outlineLevel="0" collapsed="false">
      <c r="A41" s="93" t="s">
        <v>69</v>
      </c>
      <c r="B41" s="94"/>
      <c r="C41" s="95"/>
      <c r="D41" s="96"/>
      <c r="E41" s="87"/>
    </row>
    <row r="42" customFormat="false" ht="15" hidden="false" customHeight="false" outlineLevel="0" collapsed="false">
      <c r="A42" s="97"/>
      <c r="B42" s="45"/>
      <c r="C42" s="98"/>
      <c r="D42" s="89"/>
      <c r="E42" s="87"/>
    </row>
    <row r="43" customFormat="false" ht="15" hidden="false" customHeight="false" outlineLevel="0" collapsed="false">
      <c r="A43" s="99" t="s">
        <v>70</v>
      </c>
      <c r="B43" s="100"/>
      <c r="C43" s="101"/>
      <c r="D43" s="89"/>
      <c r="E43" s="87"/>
    </row>
    <row r="44" customFormat="false" ht="15" hidden="false" customHeight="false" outlineLevel="0" collapsed="false">
      <c r="A44" s="99" t="s">
        <v>71</v>
      </c>
      <c r="B44" s="100"/>
      <c r="C44" s="100"/>
      <c r="D44" s="89"/>
      <c r="E44" s="87"/>
    </row>
    <row r="45" customFormat="false" ht="27" hidden="false" customHeight="true" outlineLevel="0" collapsed="false">
      <c r="A45" s="102"/>
      <c r="B45" s="86" t="s">
        <v>72</v>
      </c>
      <c r="C45" s="103"/>
      <c r="D45" s="104"/>
      <c r="E45" s="87"/>
    </row>
    <row r="46" customFormat="false" ht="15" hidden="false" customHeight="false" outlineLevel="0" collapsed="false">
      <c r="A46" s="88"/>
      <c r="B46" s="45"/>
      <c r="C46" s="98"/>
      <c r="D46" s="89"/>
      <c r="E46" s="87"/>
    </row>
    <row r="47" customFormat="false" ht="15" hidden="false" customHeight="false" outlineLevel="0" collapsed="false">
      <c r="A47" s="99" t="s">
        <v>73</v>
      </c>
      <c r="B47" s="100"/>
      <c r="C47" s="101"/>
      <c r="D47" s="89"/>
      <c r="E47" s="87"/>
    </row>
    <row r="48" customFormat="false" ht="15" hidden="false" customHeight="false" outlineLevel="0" collapsed="false">
      <c r="A48" s="105" t="s">
        <v>74</v>
      </c>
      <c r="B48" s="100"/>
      <c r="C48" s="101"/>
      <c r="D48" s="89"/>
      <c r="E48" s="87"/>
    </row>
    <row r="49" customFormat="false" ht="15" hidden="false" customHeight="false" outlineLevel="0" collapsed="false">
      <c r="A49" s="97"/>
      <c r="B49" s="100"/>
      <c r="C49" s="101"/>
      <c r="D49" s="89"/>
      <c r="E49" s="87"/>
    </row>
    <row r="50" customFormat="false" ht="15" hidden="false" customHeight="false" outlineLevel="0" collapsed="false">
      <c r="A50" s="97"/>
      <c r="B50" s="100"/>
      <c r="C50" s="101"/>
      <c r="D50" s="89"/>
      <c r="E50" s="87"/>
    </row>
    <row r="51" customFormat="false" ht="15" hidden="false" customHeight="false" outlineLevel="0" collapsed="false">
      <c r="A51" s="106"/>
      <c r="B51" s="107"/>
      <c r="C51" s="108"/>
      <c r="D51" s="89"/>
      <c r="E51" s="87"/>
    </row>
    <row r="52" customFormat="false" ht="15" hidden="false" customHeight="true" outlineLevel="0" collapsed="false">
      <c r="A52" s="109" t="s">
        <v>75</v>
      </c>
      <c r="B52" s="109"/>
      <c r="C52" s="109"/>
      <c r="D52" s="89"/>
      <c r="E52" s="87"/>
    </row>
    <row r="53" customFormat="false" ht="15" hidden="false" customHeight="false" outlineLevel="0" collapsed="false">
      <c r="A53" s="109"/>
      <c r="B53" s="109"/>
      <c r="C53" s="109"/>
      <c r="D53" s="110"/>
      <c r="E53" s="87"/>
    </row>
    <row r="54" customFormat="false" ht="15" hidden="false" customHeight="true" outlineLevel="0" collapsed="false">
      <c r="A54" s="111" t="s">
        <v>76</v>
      </c>
      <c r="B54" s="112"/>
      <c r="C54" s="112"/>
      <c r="D54" s="112"/>
      <c r="E54" s="113"/>
    </row>
    <row r="55" customFormat="false" ht="15" hidden="false" customHeight="false" outlineLevel="0" collapsed="false">
      <c r="B55" s="114"/>
      <c r="C55" s="114"/>
      <c r="D55" s="114"/>
      <c r="E55" s="114"/>
    </row>
  </sheetData>
  <mergeCells count="23">
    <mergeCell ref="A1:E1"/>
    <mergeCell ref="A2:E2"/>
    <mergeCell ref="B4:E4"/>
    <mergeCell ref="B5:E5"/>
    <mergeCell ref="C6:E6"/>
    <mergeCell ref="C7:E7"/>
    <mergeCell ref="C8:E8"/>
    <mergeCell ref="C9:E9"/>
    <mergeCell ref="C10:E10"/>
    <mergeCell ref="C11:E11"/>
    <mergeCell ref="C12:E12"/>
    <mergeCell ref="B13:E13"/>
    <mergeCell ref="C14:E14"/>
    <mergeCell ref="C15:E15"/>
    <mergeCell ref="C16:E16"/>
    <mergeCell ref="C17:E17"/>
    <mergeCell ref="C18:E18"/>
    <mergeCell ref="C19:E19"/>
    <mergeCell ref="A28:D28"/>
    <mergeCell ref="A29:D29"/>
    <mergeCell ref="B31:C31"/>
    <mergeCell ref="E31:E36"/>
    <mergeCell ref="A52:C53"/>
  </mergeCells>
  <conditionalFormatting sqref="D31:D36">
    <cfRule type="cellIs" priority="2" operator="equal" aboveAverage="0" equalAverage="0" bottom="0" percent="0" rank="0" text="" dxfId="0">
      <formula>"sansobjet"</formula>
    </cfRule>
  </conditionalFormatting>
  <dataValidations count="3">
    <dataValidation allowBlank="true" operator="between" showDropDown="false" showErrorMessage="true" showInputMessage="true" sqref="B6:B7 B9:B10 B12" type="list">
      <formula1>"A renseigner,OUI,NON"</formula1>
      <formula2>0</formula2>
    </dataValidation>
    <dataValidation allowBlank="true" operator="between" showDropDown="false" showErrorMessage="true" showInputMessage="true" sqref="B14" type="list">
      <formula1>"A renseigner,Cas général,Cas RI réel (référence décalée),Cas RI PE ou business plan,Cas RI ref historique"</formula1>
      <formula2>0</formula2>
    </dataValidation>
    <dataValidation allowBlank="true" operator="between" showDropDown="false" showErrorMessage="true" showInputMessage="true" sqref="B19" type="list">
      <formula1>"A renseigner,OUI,NON tres récent installé,NON cloture tardive d'ici le 31/05/2024"</formula1>
      <formula2>0</formula2>
    </dataValidation>
  </dataValidations>
  <printOptions headings="false" gridLines="false" gridLinesSet="true" horizontalCentered="false" verticalCentered="false"/>
  <pageMargins left="0.236111111111111" right="0.236111111111111" top="0.157638888888889" bottom="0.196527777777778"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LibreOffice/6.2.8.2.M1$Windows_X86_64 LibreOffice_project/ba352b96595e9b31d57a5fb2829eccca433f28f7</Application>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2024-03-29T08:49:42Z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FranceAgriMer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